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ies setiawan\a-PENELITIAN-2020\USULAN-IPTEK-2 - WAHID-BUDI - 1 APRIL 2020\LAPORAN-KEMAJUAN-P-WAHID\"/>
    </mc:Choice>
  </mc:AlternateContent>
  <bookViews>
    <workbookView xWindow="0" yWindow="0" windowWidth="16815" windowHeight="7650"/>
  </bookViews>
  <sheets>
    <sheet name="Sheet1" sheetId="1" r:id="rId1"/>
  </sheets>
  <definedNames>
    <definedName name="_xlnm._FilterDatabase" localSheetId="0" hidden="1">Sheet1!$G$39:$H$46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P21" i="1"/>
  <c r="N22" i="1"/>
  <c r="N23" i="1"/>
  <c r="N24" i="1"/>
  <c r="N25" i="1"/>
  <c r="N26" i="1"/>
  <c r="N27" i="1"/>
  <c r="N28" i="1"/>
  <c r="N21" i="1"/>
  <c r="O22" i="1"/>
  <c r="O23" i="1"/>
  <c r="O24" i="1"/>
  <c r="O25" i="1"/>
  <c r="O26" i="1"/>
  <c r="O27" i="1"/>
  <c r="O28" i="1"/>
  <c r="O21" i="1"/>
  <c r="L22" i="1"/>
  <c r="L23" i="1"/>
  <c r="L24" i="1"/>
  <c r="L25" i="1"/>
  <c r="L26" i="1"/>
  <c r="L27" i="1"/>
  <c r="L28" i="1"/>
  <c r="K22" i="1"/>
  <c r="K23" i="1"/>
  <c r="K24" i="1"/>
  <c r="K25" i="1"/>
  <c r="K26" i="1"/>
  <c r="K27" i="1"/>
  <c r="K28" i="1"/>
  <c r="J22" i="1"/>
  <c r="J23" i="1"/>
  <c r="J24" i="1"/>
  <c r="J25" i="1"/>
  <c r="J26" i="1"/>
  <c r="J27" i="1"/>
  <c r="J28" i="1"/>
  <c r="I22" i="1"/>
  <c r="I23" i="1"/>
  <c r="I24" i="1"/>
  <c r="I25" i="1"/>
  <c r="I26" i="1"/>
  <c r="I27" i="1"/>
  <c r="I28" i="1"/>
  <c r="H22" i="1"/>
  <c r="H23" i="1"/>
  <c r="H24" i="1"/>
  <c r="H25" i="1"/>
  <c r="H26" i="1"/>
  <c r="H27" i="1"/>
  <c r="H28" i="1"/>
  <c r="G22" i="1"/>
  <c r="G23" i="1"/>
  <c r="G24" i="1"/>
  <c r="G25" i="1"/>
  <c r="G26" i="1"/>
  <c r="G27" i="1"/>
  <c r="G28" i="1"/>
  <c r="F22" i="1"/>
  <c r="F23" i="1"/>
  <c r="F24" i="1"/>
  <c r="F25" i="1"/>
  <c r="F26" i="1"/>
  <c r="F27" i="1"/>
  <c r="F28" i="1"/>
  <c r="E22" i="1"/>
  <c r="E23" i="1"/>
  <c r="E24" i="1"/>
  <c r="E25" i="1"/>
  <c r="E26" i="1"/>
  <c r="E27" i="1"/>
  <c r="E28" i="1"/>
  <c r="E21" i="1"/>
  <c r="F21" i="1"/>
  <c r="G21" i="1"/>
  <c r="H21" i="1"/>
  <c r="I21" i="1"/>
  <c r="J21" i="1"/>
  <c r="K21" i="1"/>
  <c r="L21" i="1"/>
  <c r="D22" i="1"/>
  <c r="D23" i="1"/>
  <c r="D24" i="1"/>
  <c r="P24" i="1" s="1"/>
  <c r="D25" i="1"/>
  <c r="D26" i="1"/>
  <c r="D27" i="1"/>
  <c r="D28" i="1"/>
  <c r="P28" i="1" s="1"/>
  <c r="D21" i="1"/>
  <c r="L13" i="1"/>
  <c r="L14" i="1"/>
  <c r="L15" i="1"/>
  <c r="L16" i="1"/>
  <c r="L17" i="1"/>
  <c r="L18" i="1"/>
  <c r="L19" i="1"/>
  <c r="K13" i="1"/>
  <c r="K14" i="1"/>
  <c r="K15" i="1"/>
  <c r="K16" i="1"/>
  <c r="K17" i="1"/>
  <c r="K18" i="1"/>
  <c r="K19" i="1"/>
  <c r="J13" i="1"/>
  <c r="J14" i="1"/>
  <c r="J15" i="1"/>
  <c r="J16" i="1"/>
  <c r="J17" i="1"/>
  <c r="J18" i="1"/>
  <c r="J19" i="1"/>
  <c r="I13" i="1"/>
  <c r="I14" i="1"/>
  <c r="I15" i="1"/>
  <c r="I16" i="1"/>
  <c r="I17" i="1"/>
  <c r="I18" i="1"/>
  <c r="I19" i="1"/>
  <c r="H13" i="1"/>
  <c r="H14" i="1"/>
  <c r="H15" i="1"/>
  <c r="H16" i="1"/>
  <c r="H17" i="1"/>
  <c r="H18" i="1"/>
  <c r="H19" i="1"/>
  <c r="G13" i="1"/>
  <c r="G14" i="1"/>
  <c r="G15" i="1"/>
  <c r="G16" i="1"/>
  <c r="G17" i="1"/>
  <c r="G18" i="1"/>
  <c r="G19" i="1"/>
  <c r="F13" i="1"/>
  <c r="F14" i="1"/>
  <c r="F15" i="1"/>
  <c r="F16" i="1"/>
  <c r="F17" i="1"/>
  <c r="F18" i="1"/>
  <c r="F19" i="1"/>
  <c r="E13" i="1"/>
  <c r="E14" i="1"/>
  <c r="E15" i="1"/>
  <c r="E16" i="1"/>
  <c r="E17" i="1"/>
  <c r="E18" i="1"/>
  <c r="E19" i="1"/>
  <c r="F12" i="1"/>
  <c r="G12" i="1"/>
  <c r="H12" i="1"/>
  <c r="I12" i="1"/>
  <c r="J12" i="1"/>
  <c r="K12" i="1"/>
  <c r="L12" i="1"/>
  <c r="E12" i="1"/>
  <c r="D15" i="1"/>
  <c r="D16" i="1"/>
  <c r="D17" i="1"/>
  <c r="D18" i="1"/>
  <c r="D19" i="1"/>
  <c r="D14" i="1"/>
  <c r="D13" i="1"/>
  <c r="D12" i="1"/>
  <c r="P27" i="1" l="1"/>
  <c r="P23" i="1"/>
  <c r="D39" i="1"/>
  <c r="P25" i="1"/>
  <c r="D43" i="1" s="1"/>
  <c r="D33" i="1"/>
  <c r="D36" i="1"/>
  <c r="D32" i="1"/>
  <c r="D37" i="1"/>
  <c r="P26" i="1"/>
  <c r="D41" i="1" s="1"/>
  <c r="P22" i="1"/>
  <c r="D40" i="1" s="1"/>
  <c r="D42" i="1"/>
  <c r="D44" i="1" l="1"/>
  <c r="D35" i="1"/>
  <c r="D31" i="1"/>
  <c r="D45" i="1"/>
  <c r="D46" i="1"/>
  <c r="D34" i="1"/>
</calcChain>
</file>

<file path=xl/sharedStrings.xml><?xml version="1.0" encoding="utf-8"?>
<sst xmlns="http://schemas.openxmlformats.org/spreadsheetml/2006/main" count="64" uniqueCount="21">
  <si>
    <t>Agus</t>
  </si>
  <si>
    <t>Ali</t>
  </si>
  <si>
    <t>Amat</t>
  </si>
  <si>
    <t>Didik</t>
  </si>
  <si>
    <t>Rohman</t>
  </si>
  <si>
    <t>Rubby</t>
  </si>
  <si>
    <t>Wahyu</t>
  </si>
  <si>
    <t>Yanto</t>
  </si>
  <si>
    <t>GAP</t>
  </si>
  <si>
    <t>NILAI KINERJA</t>
  </si>
  <si>
    <t>BOBOT</t>
  </si>
  <si>
    <t>NCF</t>
  </si>
  <si>
    <t>NSF</t>
  </si>
  <si>
    <t>NILAI TOTAL</t>
  </si>
  <si>
    <t>NILAI AKHIR</t>
  </si>
  <si>
    <t>PERANGKINGAN</t>
  </si>
  <si>
    <t>4.2</t>
  </si>
  <si>
    <t>4.4</t>
  </si>
  <si>
    <t>4.6</t>
  </si>
  <si>
    <t>4.7</t>
  </si>
  <si>
    <t>4.5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</si>
</sst>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.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Fill="1" applyBorder="1" applyAlignment="1">
      <alignment horizontal="justify" vertical="center" wrapText="1"/>
    </xf>
    <xf numFmtId="168" fontId="1" fillId="0" borderId="0" xfId="0" applyNumberFormat="1" applyFont="1" applyFill="1" applyBorder="1" applyAlignment="1">
      <alignment horizontal="justify" vertical="center" wrapText="1"/>
    </xf>
    <xf numFmtId="168" fontId="0" fillId="0" borderId="0" xfId="0" applyNumberFormat="1"/>
    <xf numFmtId="168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6"/>
  <sheetViews>
    <sheetView tabSelected="1" topLeftCell="A34" workbookViewId="0">
      <selection activeCell="G39" sqref="G39:H46"/>
    </sheetView>
  </sheetViews>
  <sheetFormatPr defaultRowHeight="15" x14ac:dyDescent="0.25"/>
  <cols>
    <col min="1" max="1" width="13.5703125" bestFit="1" customWidth="1"/>
    <col min="14" max="14" width="13.140625" bestFit="1" customWidth="1"/>
  </cols>
  <sheetData>
    <row r="2" spans="1:12" ht="15.75" thickBot="1" x14ac:dyDescent="0.3"/>
    <row r="3" spans="1:12" ht="16.5" thickBot="1" x14ac:dyDescent="0.3">
      <c r="A3" t="s">
        <v>9</v>
      </c>
      <c r="B3" s="1">
        <v>1</v>
      </c>
      <c r="C3" s="2" t="s">
        <v>0</v>
      </c>
      <c r="D3" s="2">
        <v>5</v>
      </c>
      <c r="E3" s="2">
        <v>5</v>
      </c>
      <c r="F3" s="2">
        <v>4</v>
      </c>
      <c r="G3" s="2">
        <v>3</v>
      </c>
      <c r="H3" s="2">
        <v>4</v>
      </c>
      <c r="I3" s="2">
        <v>2</v>
      </c>
      <c r="J3" s="2">
        <v>5</v>
      </c>
      <c r="K3" s="2">
        <v>2</v>
      </c>
      <c r="L3" s="2">
        <v>4</v>
      </c>
    </row>
    <row r="4" spans="1:12" ht="16.5" thickBot="1" x14ac:dyDescent="0.3">
      <c r="B4" s="3">
        <v>2</v>
      </c>
      <c r="C4" s="4" t="s">
        <v>1</v>
      </c>
      <c r="D4" s="4">
        <v>5</v>
      </c>
      <c r="E4" s="4">
        <v>3</v>
      </c>
      <c r="F4" s="4">
        <v>3</v>
      </c>
      <c r="G4" s="4">
        <v>4</v>
      </c>
      <c r="H4" s="4">
        <v>3</v>
      </c>
      <c r="I4" s="4">
        <v>4</v>
      </c>
      <c r="J4" s="4">
        <v>4</v>
      </c>
      <c r="K4" s="4">
        <v>5</v>
      </c>
      <c r="L4" s="4">
        <v>3</v>
      </c>
    </row>
    <row r="5" spans="1:12" ht="16.5" thickBot="1" x14ac:dyDescent="0.3">
      <c r="B5" s="3">
        <v>3</v>
      </c>
      <c r="C5" s="4" t="s">
        <v>2</v>
      </c>
      <c r="D5" s="4">
        <v>3</v>
      </c>
      <c r="E5" s="4">
        <v>5</v>
      </c>
      <c r="F5" s="4">
        <v>5</v>
      </c>
      <c r="G5" s="4">
        <v>5</v>
      </c>
      <c r="H5" s="4">
        <v>5</v>
      </c>
      <c r="I5" s="4">
        <v>5</v>
      </c>
      <c r="J5" s="4">
        <v>5</v>
      </c>
      <c r="K5" s="4">
        <v>3</v>
      </c>
      <c r="L5" s="4">
        <v>4</v>
      </c>
    </row>
    <row r="6" spans="1:12" ht="16.5" thickBot="1" x14ac:dyDescent="0.3">
      <c r="B6" s="3">
        <v>4</v>
      </c>
      <c r="C6" s="4" t="s">
        <v>3</v>
      </c>
      <c r="D6" s="4">
        <v>4</v>
      </c>
      <c r="E6" s="4">
        <v>3</v>
      </c>
      <c r="F6" s="4">
        <v>4</v>
      </c>
      <c r="G6" s="4">
        <v>4</v>
      </c>
      <c r="H6" s="4">
        <v>4</v>
      </c>
      <c r="I6" s="4">
        <v>4</v>
      </c>
      <c r="J6" s="4">
        <v>4</v>
      </c>
      <c r="K6" s="4">
        <v>3</v>
      </c>
      <c r="L6" s="4">
        <v>4</v>
      </c>
    </row>
    <row r="7" spans="1:12" ht="16.5" thickBot="1" x14ac:dyDescent="0.3">
      <c r="B7" s="3">
        <v>5</v>
      </c>
      <c r="C7" s="4" t="s">
        <v>4</v>
      </c>
      <c r="D7" s="4">
        <v>3</v>
      </c>
      <c r="E7" s="4">
        <v>4</v>
      </c>
      <c r="F7" s="4">
        <v>5</v>
      </c>
      <c r="G7" s="4">
        <v>4</v>
      </c>
      <c r="H7" s="4">
        <v>4</v>
      </c>
      <c r="I7" s="4">
        <v>4</v>
      </c>
      <c r="J7" s="4">
        <v>4</v>
      </c>
      <c r="K7" s="4">
        <v>2</v>
      </c>
      <c r="L7" s="4">
        <v>4</v>
      </c>
    </row>
    <row r="8" spans="1:12" ht="16.5" thickBot="1" x14ac:dyDescent="0.3">
      <c r="B8" s="3">
        <v>6</v>
      </c>
      <c r="C8" s="4" t="s">
        <v>5</v>
      </c>
      <c r="D8" s="4">
        <v>3</v>
      </c>
      <c r="E8" s="4">
        <v>3</v>
      </c>
      <c r="F8" s="4">
        <v>3</v>
      </c>
      <c r="G8" s="4">
        <v>4</v>
      </c>
      <c r="H8" s="4">
        <v>3</v>
      </c>
      <c r="I8" s="4">
        <v>4</v>
      </c>
      <c r="J8" s="4">
        <v>4</v>
      </c>
      <c r="K8" s="4">
        <v>5</v>
      </c>
      <c r="L8" s="4">
        <v>3</v>
      </c>
    </row>
    <row r="9" spans="1:12" ht="16.5" thickBot="1" x14ac:dyDescent="0.3">
      <c r="B9" s="3">
        <v>7</v>
      </c>
      <c r="C9" s="4" t="s">
        <v>6</v>
      </c>
      <c r="D9" s="4">
        <v>4</v>
      </c>
      <c r="E9" s="4">
        <v>5</v>
      </c>
      <c r="F9" s="4">
        <v>2</v>
      </c>
      <c r="G9" s="4">
        <v>4</v>
      </c>
      <c r="H9" s="4">
        <v>4</v>
      </c>
      <c r="I9" s="4">
        <v>4</v>
      </c>
      <c r="J9" s="4">
        <v>4</v>
      </c>
      <c r="K9" s="4">
        <v>4</v>
      </c>
      <c r="L9" s="4">
        <v>4</v>
      </c>
    </row>
    <row r="10" spans="1:12" ht="16.5" thickBot="1" x14ac:dyDescent="0.3">
      <c r="B10" s="3">
        <v>8</v>
      </c>
      <c r="C10" s="4" t="s">
        <v>7</v>
      </c>
      <c r="D10" s="4">
        <v>2</v>
      </c>
      <c r="E10" s="4">
        <v>3</v>
      </c>
      <c r="F10" s="4">
        <v>4</v>
      </c>
      <c r="G10" s="4">
        <v>5</v>
      </c>
      <c r="H10" s="4">
        <v>5</v>
      </c>
      <c r="I10" s="4">
        <v>5</v>
      </c>
      <c r="J10" s="4">
        <v>4</v>
      </c>
      <c r="K10" s="4">
        <v>5</v>
      </c>
      <c r="L10" s="4">
        <v>4</v>
      </c>
    </row>
    <row r="11" spans="1:12" ht="16.5" thickBot="1" x14ac:dyDescent="0.3">
      <c r="B11" s="3"/>
      <c r="C11" s="4"/>
      <c r="D11" s="4">
        <v>3</v>
      </c>
      <c r="E11" s="4">
        <v>4</v>
      </c>
      <c r="F11" s="4">
        <v>4</v>
      </c>
      <c r="G11" s="4">
        <v>4</v>
      </c>
      <c r="H11" s="4">
        <v>4</v>
      </c>
      <c r="I11" s="4">
        <v>4</v>
      </c>
      <c r="J11" s="4">
        <v>5</v>
      </c>
      <c r="K11" s="4">
        <v>4</v>
      </c>
      <c r="L11" s="4">
        <v>5</v>
      </c>
    </row>
    <row r="12" spans="1:12" ht="16.5" thickBot="1" x14ac:dyDescent="0.3">
      <c r="A12" t="s">
        <v>8</v>
      </c>
      <c r="B12" s="3">
        <v>1</v>
      </c>
      <c r="C12" s="4" t="s">
        <v>0</v>
      </c>
      <c r="D12" s="4">
        <f>D3-$D$11</f>
        <v>2</v>
      </c>
      <c r="E12" s="4">
        <f>E3-$E$11</f>
        <v>1</v>
      </c>
      <c r="F12" s="4">
        <f t="shared" ref="F12:L12" si="0">F3-$E$11</f>
        <v>0</v>
      </c>
      <c r="G12" s="4">
        <f t="shared" si="0"/>
        <v>-1</v>
      </c>
      <c r="H12" s="4">
        <f t="shared" si="0"/>
        <v>0</v>
      </c>
      <c r="I12" s="4">
        <f t="shared" si="0"/>
        <v>-2</v>
      </c>
      <c r="J12" s="4">
        <f t="shared" si="0"/>
        <v>1</v>
      </c>
      <c r="K12" s="4">
        <f t="shared" si="0"/>
        <v>-2</v>
      </c>
      <c r="L12" s="4">
        <f t="shared" si="0"/>
        <v>0</v>
      </c>
    </row>
    <row r="13" spans="1:12" ht="16.5" thickBot="1" x14ac:dyDescent="0.3">
      <c r="B13" s="3">
        <v>2</v>
      </c>
      <c r="C13" s="4" t="s">
        <v>1</v>
      </c>
      <c r="D13" s="4">
        <f>D4-$D$11</f>
        <v>2</v>
      </c>
      <c r="E13" s="4">
        <f t="shared" ref="E13:L19" si="1">E4-$E$11</f>
        <v>-1</v>
      </c>
      <c r="F13" s="4">
        <f t="shared" si="1"/>
        <v>-1</v>
      </c>
      <c r="G13" s="4">
        <f t="shared" si="1"/>
        <v>0</v>
      </c>
      <c r="H13" s="4">
        <f t="shared" si="1"/>
        <v>-1</v>
      </c>
      <c r="I13" s="4">
        <f t="shared" si="1"/>
        <v>0</v>
      </c>
      <c r="J13" s="4">
        <f t="shared" si="1"/>
        <v>0</v>
      </c>
      <c r="K13" s="4">
        <f t="shared" si="1"/>
        <v>1</v>
      </c>
      <c r="L13" s="4">
        <f t="shared" si="1"/>
        <v>-1</v>
      </c>
    </row>
    <row r="14" spans="1:12" ht="16.5" thickBot="1" x14ac:dyDescent="0.3">
      <c r="B14" s="3">
        <v>3</v>
      </c>
      <c r="C14" s="4" t="s">
        <v>2</v>
      </c>
      <c r="D14" s="4">
        <f>D5-$D$11</f>
        <v>0</v>
      </c>
      <c r="E14" s="4">
        <f t="shared" si="1"/>
        <v>1</v>
      </c>
      <c r="F14" s="4">
        <f t="shared" si="1"/>
        <v>1</v>
      </c>
      <c r="G14" s="4">
        <f t="shared" si="1"/>
        <v>1</v>
      </c>
      <c r="H14" s="4">
        <f t="shared" si="1"/>
        <v>1</v>
      </c>
      <c r="I14" s="4">
        <f t="shared" si="1"/>
        <v>1</v>
      </c>
      <c r="J14" s="4">
        <f t="shared" si="1"/>
        <v>1</v>
      </c>
      <c r="K14" s="4">
        <f t="shared" si="1"/>
        <v>-1</v>
      </c>
      <c r="L14" s="4">
        <f t="shared" si="1"/>
        <v>0</v>
      </c>
    </row>
    <row r="15" spans="1:12" ht="16.5" thickBot="1" x14ac:dyDescent="0.3">
      <c r="B15" s="3">
        <v>4</v>
      </c>
      <c r="C15" s="4" t="s">
        <v>3</v>
      </c>
      <c r="D15" s="4">
        <f t="shared" ref="D15:D19" si="2">D6-$D$11</f>
        <v>1</v>
      </c>
      <c r="E15" s="4">
        <f t="shared" si="1"/>
        <v>-1</v>
      </c>
      <c r="F15" s="4">
        <f t="shared" si="1"/>
        <v>0</v>
      </c>
      <c r="G15" s="4">
        <f t="shared" si="1"/>
        <v>0</v>
      </c>
      <c r="H15" s="4">
        <f t="shared" si="1"/>
        <v>0</v>
      </c>
      <c r="I15" s="4">
        <f t="shared" si="1"/>
        <v>0</v>
      </c>
      <c r="J15" s="4">
        <f t="shared" si="1"/>
        <v>0</v>
      </c>
      <c r="K15" s="4">
        <f t="shared" si="1"/>
        <v>-1</v>
      </c>
      <c r="L15" s="4">
        <f t="shared" si="1"/>
        <v>0</v>
      </c>
    </row>
    <row r="16" spans="1:12" ht="16.5" thickBot="1" x14ac:dyDescent="0.3">
      <c r="B16" s="3">
        <v>5</v>
      </c>
      <c r="C16" s="4" t="s">
        <v>4</v>
      </c>
      <c r="D16" s="4">
        <f t="shared" si="2"/>
        <v>0</v>
      </c>
      <c r="E16" s="4">
        <f t="shared" si="1"/>
        <v>0</v>
      </c>
      <c r="F16" s="4">
        <f t="shared" si="1"/>
        <v>1</v>
      </c>
      <c r="G16" s="4">
        <f t="shared" si="1"/>
        <v>0</v>
      </c>
      <c r="H16" s="4">
        <f t="shared" si="1"/>
        <v>0</v>
      </c>
      <c r="I16" s="4">
        <f t="shared" si="1"/>
        <v>0</v>
      </c>
      <c r="J16" s="4">
        <f t="shared" si="1"/>
        <v>0</v>
      </c>
      <c r="K16" s="4">
        <f t="shared" si="1"/>
        <v>-2</v>
      </c>
      <c r="L16" s="4">
        <f t="shared" si="1"/>
        <v>0</v>
      </c>
    </row>
    <row r="17" spans="1:16" ht="16.5" thickBot="1" x14ac:dyDescent="0.3">
      <c r="B17" s="3">
        <v>6</v>
      </c>
      <c r="C17" s="4" t="s">
        <v>5</v>
      </c>
      <c r="D17" s="4">
        <f t="shared" si="2"/>
        <v>0</v>
      </c>
      <c r="E17" s="4">
        <f t="shared" si="1"/>
        <v>-1</v>
      </c>
      <c r="F17" s="4">
        <f t="shared" si="1"/>
        <v>-1</v>
      </c>
      <c r="G17" s="4">
        <f t="shared" si="1"/>
        <v>0</v>
      </c>
      <c r="H17" s="4">
        <f t="shared" si="1"/>
        <v>-1</v>
      </c>
      <c r="I17" s="4">
        <f t="shared" si="1"/>
        <v>0</v>
      </c>
      <c r="J17" s="4">
        <f t="shared" si="1"/>
        <v>0</v>
      </c>
      <c r="K17" s="4">
        <f t="shared" si="1"/>
        <v>1</v>
      </c>
      <c r="L17" s="4">
        <f t="shared" si="1"/>
        <v>-1</v>
      </c>
    </row>
    <row r="18" spans="1:16" ht="16.5" thickBot="1" x14ac:dyDescent="0.3">
      <c r="B18" s="3">
        <v>7</v>
      </c>
      <c r="C18" s="4" t="s">
        <v>6</v>
      </c>
      <c r="D18" s="4">
        <f t="shared" si="2"/>
        <v>1</v>
      </c>
      <c r="E18" s="4">
        <f t="shared" si="1"/>
        <v>1</v>
      </c>
      <c r="F18" s="4">
        <f t="shared" si="1"/>
        <v>-2</v>
      </c>
      <c r="G18" s="4">
        <f t="shared" si="1"/>
        <v>0</v>
      </c>
      <c r="H18" s="4">
        <f t="shared" si="1"/>
        <v>0</v>
      </c>
      <c r="I18" s="4">
        <f t="shared" si="1"/>
        <v>0</v>
      </c>
      <c r="J18" s="4">
        <f t="shared" si="1"/>
        <v>0</v>
      </c>
      <c r="K18" s="4">
        <f t="shared" si="1"/>
        <v>0</v>
      </c>
      <c r="L18" s="4">
        <f t="shared" si="1"/>
        <v>0</v>
      </c>
    </row>
    <row r="19" spans="1:16" ht="16.5" thickBot="1" x14ac:dyDescent="0.3">
      <c r="B19" s="3">
        <v>8</v>
      </c>
      <c r="C19" s="4" t="s">
        <v>7</v>
      </c>
      <c r="D19" s="4">
        <f t="shared" si="2"/>
        <v>-1</v>
      </c>
      <c r="E19" s="4">
        <f t="shared" si="1"/>
        <v>-1</v>
      </c>
      <c r="F19" s="4">
        <f t="shared" si="1"/>
        <v>0</v>
      </c>
      <c r="G19" s="4">
        <f t="shared" si="1"/>
        <v>1</v>
      </c>
      <c r="H19" s="4">
        <f t="shared" si="1"/>
        <v>1</v>
      </c>
      <c r="I19" s="4">
        <f t="shared" si="1"/>
        <v>1</v>
      </c>
      <c r="J19" s="4">
        <f t="shared" si="1"/>
        <v>0</v>
      </c>
      <c r="K19" s="4">
        <f t="shared" si="1"/>
        <v>1</v>
      </c>
      <c r="L19" s="4">
        <f t="shared" si="1"/>
        <v>0</v>
      </c>
    </row>
    <row r="20" spans="1:16" x14ac:dyDescent="0.25">
      <c r="N20" t="s">
        <v>11</v>
      </c>
      <c r="O20" t="s">
        <v>12</v>
      </c>
      <c r="P20" t="s">
        <v>13</v>
      </c>
    </row>
    <row r="21" spans="1:16" ht="15.75" x14ac:dyDescent="0.25">
      <c r="A21" t="s">
        <v>10</v>
      </c>
      <c r="B21" s="5">
        <v>1</v>
      </c>
      <c r="C21" s="5" t="s">
        <v>0</v>
      </c>
      <c r="D21" s="6">
        <f>IF(D12=0,5,IF(D12=1,4.5,IF(D12=-1,4,IF(D12=2,3.5,IF(D12=-2,3,IF(D12=3,2.5,IF(D12=-3,2,IF(D12=4,1.5,IF(D12=-4,1,"SALAH INPUT")))))))))</f>
        <v>3.5</v>
      </c>
      <c r="E21" s="6">
        <f>IF(E12=0,5,IF(E12=1,4.5,IF(E12=-1,4,IF(E12=2,3.5,IF(E12=-2,3,IF(E12=3,2.5,IF(E12=-3,2,IF(E12=4,1.5,IF(E12=-4,1,"SALAH INPUT")))))))))</f>
        <v>4.5</v>
      </c>
      <c r="F21" s="6">
        <f>IF(F12=0,5,IF(F12=1,4.5,IF(F12=-1,4,IF(F12=2,3.5,IF(F12=-2,3,IF(F12=3,2.5,IF(F12=-3,2,IF(F12=4,1.5,IF(F12=-4,1,"SALAH INPUT")))))))))</f>
        <v>5</v>
      </c>
      <c r="G21" s="6">
        <f>IF(G12=0,5,IF(G12=1,4.5,IF(G12=-1,4,IF(G12=2,3.5,IF(G12=-2,3,IF(G12=3,2.5,IF(G12=-3,2,IF(G12=4,1.5,IF(G12=-4,1,"SALAH INPUT")))))))))</f>
        <v>4</v>
      </c>
      <c r="H21" s="6">
        <f>IF(H12=0,5,IF(H12=1,4.5,IF(H12=-1,4,IF(H12=2,3.5,IF(H12=-2,3,IF(H12=3,2.5,IF(H12=-3,2,IF(H12=4,1.5,IF(H12=-4,1,"SALAH INPUT")))))))))</f>
        <v>5</v>
      </c>
      <c r="I21" s="6">
        <f>IF(I12=0,5,IF(I12=1,4.5,IF(I12=-1,4,IF(I12=2,3.5,IF(I12=-2,3,IF(I12=3,2.5,IF(I12=-3,2,IF(I12=4,1.5,IF(I12=-4,1,"SALAH INPUT")))))))))</f>
        <v>3</v>
      </c>
      <c r="J21" s="6">
        <f>IF(J12=0,5,IF(J12=1,4.5,IF(J12=-1,4,IF(J12=2,3.5,IF(J12=-2,3,IF(J12=3,2.5,IF(J12=-3,2,IF(J12=4,1.5,IF(J12=-4,1,"SALAH INPUT")))))))))</f>
        <v>4.5</v>
      </c>
      <c r="K21" s="6">
        <f>IF(K12=0,5,IF(K12=1,4.5,IF(K12=-1,4,IF(K12=2,3.5,IF(K12=-2,3,IF(K12=3,2.5,IF(K12=-3,2,IF(K12=4,1.5,IF(K12=-4,1,"SALAH INPUT")))))))))</f>
        <v>3</v>
      </c>
      <c r="L21" s="6">
        <f>IF(L12=0,5,IF(L12=1,4.5,IF(L12=-1,4,IF(L12=2,3.5,IF(L12=-2,3,IF(L12=3,2.5,IF(L12=-3,2,IF(L12=4,1.5,IF(L12=-4,1,"SALAH INPUT")))))))))</f>
        <v>5</v>
      </c>
      <c r="N21" s="7">
        <f>(D21+E21+F21+G21+H21+I21)/6</f>
        <v>4.166666666666667</v>
      </c>
      <c r="O21" s="8">
        <f>(J21+K21+L21)/3</f>
        <v>4.166666666666667</v>
      </c>
      <c r="P21" s="9">
        <f>60%*N21+40%*O21</f>
        <v>4.166666666666667</v>
      </c>
    </row>
    <row r="22" spans="1:16" ht="15.75" x14ac:dyDescent="0.25">
      <c r="B22" s="5">
        <v>2</v>
      </c>
      <c r="C22" s="5" t="s">
        <v>1</v>
      </c>
      <c r="D22" s="6">
        <f>IF(D13=0,5,IF(D13=1,4.5,IF(D13=-1,4,IF(D13=2,3.5,IF(D13=-2,3,IF(D13=3,2.5,IF(D13=-3,2,IF(D13=4,1.5,IF(D13=-4,1,"SALAH INPUT")))))))))</f>
        <v>3.5</v>
      </c>
      <c r="E22" s="6">
        <f>IF(E13=0,5,IF(E13=1,4.5,IF(E13=-1,4,IF(E13=2,3.5,IF(E13=-2,3,IF(E13=3,2.5,IF(E13=-3,2,IF(E13=4,1.5,IF(E13=-4,1,"SALAH INPUT")))))))))</f>
        <v>4</v>
      </c>
      <c r="F22" s="6">
        <f>IF(F13=0,5,IF(F13=1,4.5,IF(F13=-1,4,IF(F13=2,3.5,IF(F13=-2,3,IF(F13=3,2.5,IF(F13=-3,2,IF(F13=4,1.5,IF(F13=-4,1,"SALAH INPUT")))))))))</f>
        <v>4</v>
      </c>
      <c r="G22" s="6">
        <f>IF(G13=0,5,IF(G13=1,4.5,IF(G13=-1,4,IF(G13=2,3.5,IF(G13=-2,3,IF(G13=3,2.5,IF(G13=-3,2,IF(G13=4,1.5,IF(G13=-4,1,"SALAH INPUT")))))))))</f>
        <v>5</v>
      </c>
      <c r="H22" s="6">
        <f>IF(H13=0,5,IF(H13=1,4.5,IF(H13=-1,4,IF(H13=2,3.5,IF(H13=-2,3,IF(H13=3,2.5,IF(H13=-3,2,IF(H13=4,1.5,IF(H13=-4,1,"SALAH INPUT")))))))))</f>
        <v>4</v>
      </c>
      <c r="I22" s="6">
        <f>IF(I13=0,5,IF(I13=1,4.5,IF(I13=-1,4,IF(I13=2,3.5,IF(I13=-2,3,IF(I13=3,2.5,IF(I13=-3,2,IF(I13=4,1.5,IF(I13=-4,1,"SALAH INPUT")))))))))</f>
        <v>5</v>
      </c>
      <c r="J22" s="6">
        <f>IF(J13=0,5,IF(J13=1,4.5,IF(J13=-1,4,IF(J13=2,3.5,IF(J13=-2,3,IF(J13=3,2.5,IF(J13=-3,2,IF(J13=4,1.5,IF(J13=-4,1,"SALAH INPUT")))))))))</f>
        <v>5</v>
      </c>
      <c r="K22" s="6">
        <f>IF(K13=0,5,IF(K13=1,4.5,IF(K13=-1,4,IF(K13=2,3.5,IF(K13=-2,3,IF(K13=3,2.5,IF(K13=-3,2,IF(K13=4,1.5,IF(K13=-4,1,"SALAH INPUT")))))))))</f>
        <v>4.5</v>
      </c>
      <c r="L22" s="6">
        <f>IF(L13=0,5,IF(L13=1,4.5,IF(L13=-1,4,IF(L13=2,3.5,IF(L13=-2,3,IF(L13=3,2.5,IF(L13=-3,2,IF(L13=4,1.5,IF(L13=-4,1,"SALAH INPUT")))))))))</f>
        <v>4</v>
      </c>
      <c r="N22" s="7">
        <f t="shared" ref="N22:N28" si="3">(D22+E22+F22+G22+H22+I22)/6</f>
        <v>4.25</v>
      </c>
      <c r="O22" s="8">
        <f t="shared" ref="O22:O28" si="4">(J22+K22+L22)/3</f>
        <v>4.5</v>
      </c>
      <c r="P22" s="9">
        <f>60%*N22+40%*O22</f>
        <v>4.3499999999999996</v>
      </c>
    </row>
    <row r="23" spans="1:16" ht="15.75" x14ac:dyDescent="0.25">
      <c r="B23" s="5">
        <v>3</v>
      </c>
      <c r="C23" s="5" t="s">
        <v>2</v>
      </c>
      <c r="D23" s="6">
        <f>IF(D14=0,5,IF(D14=1,4.5,IF(D14=-1,4,IF(D14=2,3.5,IF(D14=-2,3,IF(D14=3,2.5,IF(D14=-3,2,IF(D14=4,1.5,IF(D14=-4,1,"SALAH INPUT")))))))))</f>
        <v>5</v>
      </c>
      <c r="E23" s="6">
        <f>IF(E14=0,5,IF(E14=1,4.5,IF(E14=-1,4,IF(E14=2,3.5,IF(E14=-2,3,IF(E14=3,2.5,IF(E14=-3,2,IF(E14=4,1.5,IF(E14=-4,1,"SALAH INPUT")))))))))</f>
        <v>4.5</v>
      </c>
      <c r="F23" s="6">
        <f>IF(F14=0,5,IF(F14=1,4.5,IF(F14=-1,4,IF(F14=2,3.5,IF(F14=-2,3,IF(F14=3,2.5,IF(F14=-3,2,IF(F14=4,1.5,IF(F14=-4,1,"SALAH INPUT")))))))))</f>
        <v>4.5</v>
      </c>
      <c r="G23" s="6">
        <f>IF(G14=0,5,IF(G14=1,4.5,IF(G14=-1,4,IF(G14=2,3.5,IF(G14=-2,3,IF(G14=3,2.5,IF(G14=-3,2,IF(G14=4,1.5,IF(G14=-4,1,"SALAH INPUT")))))))))</f>
        <v>4.5</v>
      </c>
      <c r="H23" s="6">
        <f>IF(H14=0,5,IF(H14=1,4.5,IF(H14=-1,4,IF(H14=2,3.5,IF(H14=-2,3,IF(H14=3,2.5,IF(H14=-3,2,IF(H14=4,1.5,IF(H14=-4,1,"SALAH INPUT")))))))))</f>
        <v>4.5</v>
      </c>
      <c r="I23" s="6">
        <f>IF(I14=0,5,IF(I14=1,4.5,IF(I14=-1,4,IF(I14=2,3.5,IF(I14=-2,3,IF(I14=3,2.5,IF(I14=-3,2,IF(I14=4,1.5,IF(I14=-4,1,"SALAH INPUT")))))))))</f>
        <v>4.5</v>
      </c>
      <c r="J23" s="6">
        <f>IF(J14=0,5,IF(J14=1,4.5,IF(J14=-1,4,IF(J14=2,3.5,IF(J14=-2,3,IF(J14=3,2.5,IF(J14=-3,2,IF(J14=4,1.5,IF(J14=-4,1,"SALAH INPUT")))))))))</f>
        <v>4.5</v>
      </c>
      <c r="K23" s="6">
        <f>IF(K14=0,5,IF(K14=1,4.5,IF(K14=-1,4,IF(K14=2,3.5,IF(K14=-2,3,IF(K14=3,2.5,IF(K14=-3,2,IF(K14=4,1.5,IF(K14=-4,1,"SALAH INPUT")))))))))</f>
        <v>4</v>
      </c>
      <c r="L23" s="6">
        <f>IF(L14=0,5,IF(L14=1,4.5,IF(L14=-1,4,IF(L14=2,3.5,IF(L14=-2,3,IF(L14=3,2.5,IF(L14=-3,2,IF(L14=4,1.5,IF(L14=-4,1,"SALAH INPUT")))))))))</f>
        <v>5</v>
      </c>
      <c r="N23" s="7">
        <f t="shared" si="3"/>
        <v>4.583333333333333</v>
      </c>
      <c r="O23" s="8">
        <f t="shared" si="4"/>
        <v>4.5</v>
      </c>
      <c r="P23" s="9">
        <f>60%*N23+40%*O23</f>
        <v>4.55</v>
      </c>
    </row>
    <row r="24" spans="1:16" ht="15.75" x14ac:dyDescent="0.25">
      <c r="B24" s="5">
        <v>4</v>
      </c>
      <c r="C24" s="5" t="s">
        <v>3</v>
      </c>
      <c r="D24" s="6">
        <f>IF(D15=0,5,IF(D15=1,4.5,IF(D15=-1,4,IF(D15=2,3.5,IF(D15=-2,3,IF(D15=3,2.5,IF(D15=-3,2,IF(D15=4,1.5,IF(D15=-4,1,"SALAH INPUT")))))))))</f>
        <v>4.5</v>
      </c>
      <c r="E24" s="6">
        <f>IF(E15=0,5,IF(E15=1,4.5,IF(E15=-1,4,IF(E15=2,3.5,IF(E15=-2,3,IF(E15=3,2.5,IF(E15=-3,2,IF(E15=4,1.5,IF(E15=-4,1,"SALAH INPUT")))))))))</f>
        <v>4</v>
      </c>
      <c r="F24" s="6">
        <f>IF(F15=0,5,IF(F15=1,4.5,IF(F15=-1,4,IF(F15=2,3.5,IF(F15=-2,3,IF(F15=3,2.5,IF(F15=-3,2,IF(F15=4,1.5,IF(F15=-4,1,"SALAH INPUT")))))))))</f>
        <v>5</v>
      </c>
      <c r="G24" s="6">
        <f>IF(G15=0,5,IF(G15=1,4.5,IF(G15=-1,4,IF(G15=2,3.5,IF(G15=-2,3,IF(G15=3,2.5,IF(G15=-3,2,IF(G15=4,1.5,IF(G15=-4,1,"SALAH INPUT")))))))))</f>
        <v>5</v>
      </c>
      <c r="H24" s="6">
        <f>IF(H15=0,5,IF(H15=1,4.5,IF(H15=-1,4,IF(H15=2,3.5,IF(H15=-2,3,IF(H15=3,2.5,IF(H15=-3,2,IF(H15=4,1.5,IF(H15=-4,1,"SALAH INPUT")))))))))</f>
        <v>5</v>
      </c>
      <c r="I24" s="6">
        <f>IF(I15=0,5,IF(I15=1,4.5,IF(I15=-1,4,IF(I15=2,3.5,IF(I15=-2,3,IF(I15=3,2.5,IF(I15=-3,2,IF(I15=4,1.5,IF(I15=-4,1,"SALAH INPUT")))))))))</f>
        <v>5</v>
      </c>
      <c r="J24" s="6">
        <f>IF(J15=0,5,IF(J15=1,4.5,IF(J15=-1,4,IF(J15=2,3.5,IF(J15=-2,3,IF(J15=3,2.5,IF(J15=-3,2,IF(J15=4,1.5,IF(J15=-4,1,"SALAH INPUT")))))))))</f>
        <v>5</v>
      </c>
      <c r="K24" s="6">
        <f>IF(K15=0,5,IF(K15=1,4.5,IF(K15=-1,4,IF(K15=2,3.5,IF(K15=-2,3,IF(K15=3,2.5,IF(K15=-3,2,IF(K15=4,1.5,IF(K15=-4,1,"SALAH INPUT")))))))))</f>
        <v>4</v>
      </c>
      <c r="L24" s="6">
        <f>IF(L15=0,5,IF(L15=1,4.5,IF(L15=-1,4,IF(L15=2,3.5,IF(L15=-2,3,IF(L15=3,2.5,IF(L15=-3,2,IF(L15=4,1.5,IF(L15=-4,1,"SALAH INPUT")))))))))</f>
        <v>5</v>
      </c>
      <c r="N24" s="7">
        <f t="shared" si="3"/>
        <v>4.75</v>
      </c>
      <c r="O24" s="8">
        <f t="shared" si="4"/>
        <v>4.666666666666667</v>
      </c>
      <c r="P24" s="9">
        <f>60%*N24+40%*O24</f>
        <v>4.7166666666666668</v>
      </c>
    </row>
    <row r="25" spans="1:16" ht="15.75" x14ac:dyDescent="0.25">
      <c r="B25" s="5">
        <v>5</v>
      </c>
      <c r="C25" s="5" t="s">
        <v>4</v>
      </c>
      <c r="D25" s="6">
        <f>IF(D16=0,5,IF(D16=1,4.5,IF(D16=-1,4,IF(D16=2,3.5,IF(D16=-2,3,IF(D16=3,2.5,IF(D16=-3,2,IF(D16=4,1.5,IF(D16=-4,1,"SALAH INPUT")))))))))</f>
        <v>5</v>
      </c>
      <c r="E25" s="6">
        <f>IF(E16=0,5,IF(E16=1,4.5,IF(E16=-1,4,IF(E16=2,3.5,IF(E16=-2,3,IF(E16=3,2.5,IF(E16=-3,2,IF(E16=4,1.5,IF(E16=-4,1,"SALAH INPUT")))))))))</f>
        <v>5</v>
      </c>
      <c r="F25" s="6">
        <f>IF(F16=0,5,IF(F16=1,4.5,IF(F16=-1,4,IF(F16=2,3.5,IF(F16=-2,3,IF(F16=3,2.5,IF(F16=-3,2,IF(F16=4,1.5,IF(F16=-4,1,"SALAH INPUT")))))))))</f>
        <v>4.5</v>
      </c>
      <c r="G25" s="6">
        <f>IF(G16=0,5,IF(G16=1,4.5,IF(G16=-1,4,IF(G16=2,3.5,IF(G16=-2,3,IF(G16=3,2.5,IF(G16=-3,2,IF(G16=4,1.5,IF(G16=-4,1,"SALAH INPUT")))))))))</f>
        <v>5</v>
      </c>
      <c r="H25" s="6">
        <f>IF(H16=0,5,IF(H16=1,4.5,IF(H16=-1,4,IF(H16=2,3.5,IF(H16=-2,3,IF(H16=3,2.5,IF(H16=-3,2,IF(H16=4,1.5,IF(H16=-4,1,"SALAH INPUT")))))))))</f>
        <v>5</v>
      </c>
      <c r="I25" s="6">
        <f>IF(I16=0,5,IF(I16=1,4.5,IF(I16=-1,4,IF(I16=2,3.5,IF(I16=-2,3,IF(I16=3,2.5,IF(I16=-3,2,IF(I16=4,1.5,IF(I16=-4,1,"SALAH INPUT")))))))))</f>
        <v>5</v>
      </c>
      <c r="J25" s="6">
        <f>IF(J16=0,5,IF(J16=1,4.5,IF(J16=-1,4,IF(J16=2,3.5,IF(J16=-2,3,IF(J16=3,2.5,IF(J16=-3,2,IF(J16=4,1.5,IF(J16=-4,1,"SALAH INPUT")))))))))</f>
        <v>5</v>
      </c>
      <c r="K25" s="6">
        <f>IF(K16=0,5,IF(K16=1,4.5,IF(K16=-1,4,IF(K16=2,3.5,IF(K16=-2,3,IF(K16=3,2.5,IF(K16=-3,2,IF(K16=4,1.5,IF(K16=-4,1,"SALAH INPUT")))))))))</f>
        <v>3</v>
      </c>
      <c r="L25" s="6">
        <f>IF(L16=0,5,IF(L16=1,4.5,IF(L16=-1,4,IF(L16=2,3.5,IF(L16=-2,3,IF(L16=3,2.5,IF(L16=-3,2,IF(L16=4,1.5,IF(L16=-4,1,"SALAH INPUT")))))))))</f>
        <v>5</v>
      </c>
      <c r="N25" s="7">
        <f t="shared" si="3"/>
        <v>4.916666666666667</v>
      </c>
      <c r="O25" s="8">
        <f t="shared" si="4"/>
        <v>4.333333333333333</v>
      </c>
      <c r="P25" s="9">
        <f>60%*N25+40%*O25</f>
        <v>4.6833333333333336</v>
      </c>
    </row>
    <row r="26" spans="1:16" ht="15.75" x14ac:dyDescent="0.25">
      <c r="B26" s="5">
        <v>6</v>
      </c>
      <c r="C26" s="5" t="s">
        <v>5</v>
      </c>
      <c r="D26" s="6">
        <f>IF(D17=0,5,IF(D17=1,4.5,IF(D17=-1,4,IF(D17=2,3.5,IF(D17=-2,3,IF(D17=3,2.5,IF(D17=-3,2,IF(D17=4,1.5,IF(D17=-4,1,"SALAH INPUT")))))))))</f>
        <v>5</v>
      </c>
      <c r="E26" s="6">
        <f>IF(E17=0,5,IF(E17=1,4.5,IF(E17=-1,4,IF(E17=2,3.5,IF(E17=-2,3,IF(E17=3,2.5,IF(E17=-3,2,IF(E17=4,1.5,IF(E17=-4,1,"SALAH INPUT")))))))))</f>
        <v>4</v>
      </c>
      <c r="F26" s="6">
        <f>IF(F17=0,5,IF(F17=1,4.5,IF(F17=-1,4,IF(F17=2,3.5,IF(F17=-2,3,IF(F17=3,2.5,IF(F17=-3,2,IF(F17=4,1.5,IF(F17=-4,1,"SALAH INPUT")))))))))</f>
        <v>4</v>
      </c>
      <c r="G26" s="6">
        <f>IF(G17=0,5,IF(G17=1,4.5,IF(G17=-1,4,IF(G17=2,3.5,IF(G17=-2,3,IF(G17=3,2.5,IF(G17=-3,2,IF(G17=4,1.5,IF(G17=-4,1,"SALAH INPUT")))))))))</f>
        <v>5</v>
      </c>
      <c r="H26" s="6">
        <f>IF(H17=0,5,IF(H17=1,4.5,IF(H17=-1,4,IF(H17=2,3.5,IF(H17=-2,3,IF(H17=3,2.5,IF(H17=-3,2,IF(H17=4,1.5,IF(H17=-4,1,"SALAH INPUT")))))))))</f>
        <v>4</v>
      </c>
      <c r="I26" s="6">
        <f>IF(I17=0,5,IF(I17=1,4.5,IF(I17=-1,4,IF(I17=2,3.5,IF(I17=-2,3,IF(I17=3,2.5,IF(I17=-3,2,IF(I17=4,1.5,IF(I17=-4,1,"SALAH INPUT")))))))))</f>
        <v>5</v>
      </c>
      <c r="J26" s="6">
        <f>IF(J17=0,5,IF(J17=1,4.5,IF(J17=-1,4,IF(J17=2,3.5,IF(J17=-2,3,IF(J17=3,2.5,IF(J17=-3,2,IF(J17=4,1.5,IF(J17=-4,1,"SALAH INPUT")))))))))</f>
        <v>5</v>
      </c>
      <c r="K26" s="6">
        <f>IF(K17=0,5,IF(K17=1,4.5,IF(K17=-1,4,IF(K17=2,3.5,IF(K17=-2,3,IF(K17=3,2.5,IF(K17=-3,2,IF(K17=4,1.5,IF(K17=-4,1,"SALAH INPUT")))))))))</f>
        <v>4.5</v>
      </c>
      <c r="L26" s="6">
        <f>IF(L17=0,5,IF(L17=1,4.5,IF(L17=-1,4,IF(L17=2,3.5,IF(L17=-2,3,IF(L17=3,2.5,IF(L17=-3,2,IF(L17=4,1.5,IF(L17=-4,1,"SALAH INPUT")))))))))</f>
        <v>4</v>
      </c>
      <c r="N26" s="7">
        <f t="shared" si="3"/>
        <v>4.5</v>
      </c>
      <c r="O26" s="8">
        <f t="shared" si="4"/>
        <v>4.5</v>
      </c>
      <c r="P26" s="9">
        <f>60%*N26+40%*O26</f>
        <v>4.5</v>
      </c>
    </row>
    <row r="27" spans="1:16" ht="15.75" x14ac:dyDescent="0.25">
      <c r="B27" s="5">
        <v>7</v>
      </c>
      <c r="C27" s="5" t="s">
        <v>6</v>
      </c>
      <c r="D27" s="6">
        <f>IF(D18=0,5,IF(D18=1,4.5,IF(D18=-1,4,IF(D18=2,3.5,IF(D18=-2,3,IF(D18=3,2.5,IF(D18=-3,2,IF(D18=4,1.5,IF(D18=-4,1,"SALAH INPUT")))))))))</f>
        <v>4.5</v>
      </c>
      <c r="E27" s="6">
        <f>IF(E18=0,5,IF(E18=1,4.5,IF(E18=-1,4,IF(E18=2,3.5,IF(E18=-2,3,IF(E18=3,2.5,IF(E18=-3,2,IF(E18=4,1.5,IF(E18=-4,1,"SALAH INPUT")))))))))</f>
        <v>4.5</v>
      </c>
      <c r="F27" s="6">
        <f>IF(F18=0,5,IF(F18=1,4.5,IF(F18=-1,4,IF(F18=2,3.5,IF(F18=-2,3,IF(F18=3,2.5,IF(F18=-3,2,IF(F18=4,1.5,IF(F18=-4,1,"SALAH INPUT")))))))))</f>
        <v>3</v>
      </c>
      <c r="G27" s="6">
        <f>IF(G18=0,5,IF(G18=1,4.5,IF(G18=-1,4,IF(G18=2,3.5,IF(G18=-2,3,IF(G18=3,2.5,IF(G18=-3,2,IF(G18=4,1.5,IF(G18=-4,1,"SALAH INPUT")))))))))</f>
        <v>5</v>
      </c>
      <c r="H27" s="6">
        <f>IF(H18=0,5,IF(H18=1,4.5,IF(H18=-1,4,IF(H18=2,3.5,IF(H18=-2,3,IF(H18=3,2.5,IF(H18=-3,2,IF(H18=4,1.5,IF(H18=-4,1,"SALAH INPUT")))))))))</f>
        <v>5</v>
      </c>
      <c r="I27" s="6">
        <f>IF(I18=0,5,IF(I18=1,4.5,IF(I18=-1,4,IF(I18=2,3.5,IF(I18=-2,3,IF(I18=3,2.5,IF(I18=-3,2,IF(I18=4,1.5,IF(I18=-4,1,"SALAH INPUT")))))))))</f>
        <v>5</v>
      </c>
      <c r="J27" s="6">
        <f>IF(J18=0,5,IF(J18=1,4.5,IF(J18=-1,4,IF(J18=2,3.5,IF(J18=-2,3,IF(J18=3,2.5,IF(J18=-3,2,IF(J18=4,1.5,IF(J18=-4,1,"SALAH INPUT")))))))))</f>
        <v>5</v>
      </c>
      <c r="K27" s="6">
        <f>IF(K18=0,5,IF(K18=1,4.5,IF(K18=-1,4,IF(K18=2,3.5,IF(K18=-2,3,IF(K18=3,2.5,IF(K18=-3,2,IF(K18=4,1.5,IF(K18=-4,1,"SALAH INPUT")))))))))</f>
        <v>5</v>
      </c>
      <c r="L27" s="6">
        <f>IF(L18=0,5,IF(L18=1,4.5,IF(L18=-1,4,IF(L18=2,3.5,IF(L18=-2,3,IF(L18=3,2.5,IF(L18=-3,2,IF(L18=4,1.5,IF(L18=-4,1,"SALAH INPUT")))))))))</f>
        <v>5</v>
      </c>
      <c r="N27" s="7">
        <f t="shared" si="3"/>
        <v>4.5</v>
      </c>
      <c r="O27" s="8">
        <f t="shared" si="4"/>
        <v>5</v>
      </c>
      <c r="P27" s="9">
        <f>60%*N27+40%*O27</f>
        <v>4.6999999999999993</v>
      </c>
    </row>
    <row r="28" spans="1:16" ht="15.75" x14ac:dyDescent="0.25">
      <c r="B28" s="5">
        <v>8</v>
      </c>
      <c r="C28" s="5" t="s">
        <v>7</v>
      </c>
      <c r="D28" s="6">
        <f>IF(D19=0,5,IF(D19=1,4.5,IF(D19=-1,4,IF(D19=2,3.5,IF(D19=-2,3,IF(D19=3,2.5,IF(D19=-3,2,IF(D19=4,1.5,IF(D19=-4,1,"SALAH INPUT")))))))))</f>
        <v>4</v>
      </c>
      <c r="E28" s="6">
        <f>IF(E19=0,5,IF(E19=1,4.5,IF(E19=-1,4,IF(E19=2,3.5,IF(E19=-2,3,IF(E19=3,2.5,IF(E19=-3,2,IF(E19=4,1.5,IF(E19=-4,1,"SALAH INPUT")))))))))</f>
        <v>4</v>
      </c>
      <c r="F28" s="6">
        <f>IF(F19=0,5,IF(F19=1,4.5,IF(F19=-1,4,IF(F19=2,3.5,IF(F19=-2,3,IF(F19=3,2.5,IF(F19=-3,2,IF(F19=4,1.5,IF(F19=-4,1,"SALAH INPUT")))))))))</f>
        <v>5</v>
      </c>
      <c r="G28" s="6">
        <f>IF(G19=0,5,IF(G19=1,4.5,IF(G19=-1,4,IF(G19=2,3.5,IF(G19=-2,3,IF(G19=3,2.5,IF(G19=-3,2,IF(G19=4,1.5,IF(G19=-4,1,"SALAH INPUT")))))))))</f>
        <v>4.5</v>
      </c>
      <c r="H28" s="6">
        <f>IF(H19=0,5,IF(H19=1,4.5,IF(H19=-1,4,IF(H19=2,3.5,IF(H19=-2,3,IF(H19=3,2.5,IF(H19=-3,2,IF(H19=4,1.5,IF(H19=-4,1,"SALAH INPUT")))))))))</f>
        <v>4.5</v>
      </c>
      <c r="I28" s="6">
        <f>IF(I19=0,5,IF(I19=1,4.5,IF(I19=-1,4,IF(I19=2,3.5,IF(I19=-2,3,IF(I19=3,2.5,IF(I19=-3,2,IF(I19=4,1.5,IF(I19=-4,1,"SALAH INPUT")))))))))</f>
        <v>4.5</v>
      </c>
      <c r="J28" s="6">
        <f>IF(J19=0,5,IF(J19=1,4.5,IF(J19=-1,4,IF(J19=2,3.5,IF(J19=-2,3,IF(J19=3,2.5,IF(J19=-3,2,IF(J19=4,1.5,IF(J19=-4,1,"SALAH INPUT")))))))))</f>
        <v>5</v>
      </c>
      <c r="K28" s="6">
        <f>IF(K19=0,5,IF(K19=1,4.5,IF(K19=-1,4,IF(K19=2,3.5,IF(K19=-2,3,IF(K19=3,2.5,IF(K19=-3,2,IF(K19=4,1.5,IF(K19=-4,1,"SALAH INPUT")))))))))</f>
        <v>4.5</v>
      </c>
      <c r="L28" s="6">
        <f>IF(L19=0,5,IF(L19=1,4.5,IF(L19=-1,4,IF(L19=2,3.5,IF(L19=-2,3,IF(L19=3,2.5,IF(L19=-3,2,IF(L19=4,1.5,IF(L19=-4,1,"SALAH INPUT")))))))))</f>
        <v>5</v>
      </c>
      <c r="N28" s="7">
        <f t="shared" si="3"/>
        <v>4.416666666666667</v>
      </c>
      <c r="O28" s="8">
        <f t="shared" si="4"/>
        <v>4.833333333333333</v>
      </c>
      <c r="P28" s="9">
        <f>60%*N28+40%*O28</f>
        <v>4.583333333333333</v>
      </c>
    </row>
    <row r="30" spans="1:16" ht="15.75" x14ac:dyDescent="0.25">
      <c r="A30" t="s">
        <v>14</v>
      </c>
      <c r="B30" s="5">
        <v>1</v>
      </c>
      <c r="C30" s="5" t="s">
        <v>0</v>
      </c>
      <c r="D30" s="8">
        <f>P21</f>
        <v>4.166666666666667</v>
      </c>
    </row>
    <row r="31" spans="1:16" ht="15.75" x14ac:dyDescent="0.25">
      <c r="B31" s="5">
        <v>2</v>
      </c>
      <c r="C31" s="5" t="s">
        <v>1</v>
      </c>
      <c r="D31" s="8">
        <f t="shared" ref="D31:D37" si="5">P22</f>
        <v>4.3499999999999996</v>
      </c>
    </row>
    <row r="32" spans="1:16" ht="15.75" x14ac:dyDescent="0.25">
      <c r="B32" s="5">
        <v>3</v>
      </c>
      <c r="C32" s="5" t="s">
        <v>2</v>
      </c>
      <c r="D32" s="8">
        <f t="shared" si="5"/>
        <v>4.55</v>
      </c>
    </row>
    <row r="33" spans="1:8" ht="15.75" x14ac:dyDescent="0.25">
      <c r="B33" s="5">
        <v>4</v>
      </c>
      <c r="C33" s="5" t="s">
        <v>3</v>
      </c>
      <c r="D33" s="8">
        <f t="shared" si="5"/>
        <v>4.7166666666666668</v>
      </c>
    </row>
    <row r="34" spans="1:8" ht="15.75" x14ac:dyDescent="0.25">
      <c r="B34" s="5">
        <v>5</v>
      </c>
      <c r="C34" s="5" t="s">
        <v>4</v>
      </c>
      <c r="D34" s="8">
        <f t="shared" si="5"/>
        <v>4.6833333333333336</v>
      </c>
    </row>
    <row r="35" spans="1:8" ht="15.75" x14ac:dyDescent="0.25">
      <c r="B35" s="5">
        <v>6</v>
      </c>
      <c r="C35" s="5" t="s">
        <v>5</v>
      </c>
      <c r="D35" s="8">
        <f t="shared" si="5"/>
        <v>4.5</v>
      </c>
    </row>
    <row r="36" spans="1:8" ht="15.75" x14ac:dyDescent="0.25">
      <c r="B36" s="5">
        <v>7</v>
      </c>
      <c r="C36" s="5" t="s">
        <v>6</v>
      </c>
      <c r="D36" s="8">
        <f t="shared" si="5"/>
        <v>4.6999999999999993</v>
      </c>
    </row>
    <row r="37" spans="1:8" ht="15.75" x14ac:dyDescent="0.25">
      <c r="B37" s="5">
        <v>8</v>
      </c>
      <c r="C37" s="5" t="s">
        <v>7</v>
      </c>
      <c r="D37" s="8">
        <f t="shared" si="5"/>
        <v>4.583333333333333</v>
      </c>
    </row>
    <row r="39" spans="1:8" ht="15.75" x14ac:dyDescent="0.25">
      <c r="A39" t="s">
        <v>15</v>
      </c>
      <c r="B39" s="5">
        <v>1</v>
      </c>
      <c r="C39" s="5" t="s">
        <v>0</v>
      </c>
      <c r="D39" s="8">
        <f>P21</f>
        <v>4.166666666666667</v>
      </c>
      <c r="G39" s="5" t="s">
        <v>3</v>
      </c>
      <c r="H39" t="s">
        <v>19</v>
      </c>
    </row>
    <row r="40" spans="1:8" ht="15.75" x14ac:dyDescent="0.25">
      <c r="B40" s="5">
        <v>2</v>
      </c>
      <c r="C40" s="5" t="s">
        <v>1</v>
      </c>
      <c r="D40" s="8">
        <f>P22</f>
        <v>4.3499999999999996</v>
      </c>
      <c r="G40" s="5" t="s">
        <v>4</v>
      </c>
      <c r="H40" t="s">
        <v>19</v>
      </c>
    </row>
    <row r="41" spans="1:8" ht="15.75" x14ac:dyDescent="0.25">
      <c r="B41" s="5">
        <v>3</v>
      </c>
      <c r="C41" s="5" t="s">
        <v>2</v>
      </c>
      <c r="D41" s="8">
        <f>P23</f>
        <v>4.55</v>
      </c>
      <c r="G41" s="5" t="s">
        <v>6</v>
      </c>
      <c r="H41" t="s">
        <v>19</v>
      </c>
    </row>
    <row r="42" spans="1:8" ht="15.75" x14ac:dyDescent="0.25">
      <c r="B42" s="5">
        <v>4</v>
      </c>
      <c r="C42" s="5" t="s">
        <v>3</v>
      </c>
      <c r="D42" s="8">
        <f>P24</f>
        <v>4.7166666666666668</v>
      </c>
      <c r="G42" s="5" t="s">
        <v>2</v>
      </c>
      <c r="H42" t="s">
        <v>18</v>
      </c>
    </row>
    <row r="43" spans="1:8" ht="15.75" x14ac:dyDescent="0.25">
      <c r="B43" s="5">
        <v>5</v>
      </c>
      <c r="C43" s="5" t="s">
        <v>4</v>
      </c>
      <c r="D43" s="8">
        <f>P25</f>
        <v>4.6833333333333336</v>
      </c>
      <c r="G43" s="5" t="s">
        <v>7</v>
      </c>
      <c r="H43" t="s">
        <v>18</v>
      </c>
    </row>
    <row r="44" spans="1:8" ht="15.75" x14ac:dyDescent="0.25">
      <c r="B44" s="5">
        <v>6</v>
      </c>
      <c r="C44" s="5" t="s">
        <v>5</v>
      </c>
      <c r="D44" s="8">
        <f>P26</f>
        <v>4.5</v>
      </c>
      <c r="G44" s="5" t="s">
        <v>5</v>
      </c>
      <c r="H44" t="s">
        <v>20</v>
      </c>
    </row>
    <row r="45" spans="1:8" ht="15.75" x14ac:dyDescent="0.25">
      <c r="B45" s="5">
        <v>7</v>
      </c>
      <c r="C45" s="5" t="s">
        <v>6</v>
      </c>
      <c r="D45" s="8">
        <f>P27</f>
        <v>4.6999999999999993</v>
      </c>
      <c r="G45" s="5" t="s">
        <v>1</v>
      </c>
      <c r="H45" t="s">
        <v>17</v>
      </c>
    </row>
    <row r="46" spans="1:8" ht="15.75" x14ac:dyDescent="0.25">
      <c r="B46" s="5">
        <v>8</v>
      </c>
      <c r="C46" s="5" t="s">
        <v>7</v>
      </c>
      <c r="D46" s="8">
        <f>P28</f>
        <v>4.583333333333333</v>
      </c>
      <c r="G46" s="5" t="s">
        <v>0</v>
      </c>
      <c r="H46" t="s">
        <v>16</v>
      </c>
    </row>
  </sheetData>
  <sortState caseSensitive="1" ref="G39:H46">
    <sortCondition descending="1" ref="H39:H46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2021-02-09T07:09:56Z</dcterms:created>
  <dcterms:modified xsi:type="dcterms:W3CDTF">2021-02-09T11:03:25Z</dcterms:modified>
</cp:coreProperties>
</file>